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ucho\Desktop\"/>
    </mc:Choice>
  </mc:AlternateContent>
  <xr:revisionPtr revIDLastSave="0" documentId="13_ncr:1_{EB27F87F-E595-4163-9171-FB956D2F8F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vis" sheetId="1" r:id="rId1"/>
  </sheets>
  <definedNames>
    <definedName name="_xlnm.Print_Area" localSheetId="0">Devis!$A$1:$G$49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F12" i="1"/>
  <c r="E12" i="1"/>
  <c r="E37" i="1"/>
  <c r="E38" i="1" l="1"/>
  <c r="F30" i="1" l="1"/>
  <c r="E30" i="1"/>
  <c r="F20" i="1" l="1"/>
  <c r="E20" i="1"/>
  <c r="E34" i="1" l="1"/>
  <c r="F42" i="1" l="1"/>
  <c r="E42" i="1" l="1"/>
  <c r="E14" i="1"/>
  <c r="E19" i="1" l="1"/>
  <c r="E22" i="1"/>
  <c r="E23" i="1"/>
  <c r="E24" i="1"/>
  <c r="E26" i="1"/>
  <c r="E28" i="1"/>
  <c r="E29" i="1"/>
  <c r="E33" i="1"/>
  <c r="E39" i="1"/>
  <c r="B45" i="1" s="1"/>
  <c r="F14" i="1"/>
  <c r="F19" i="1"/>
  <c r="F22" i="1"/>
  <c r="F23" i="1"/>
  <c r="F24" i="1"/>
  <c r="F26" i="1"/>
  <c r="F28" i="1"/>
  <c r="F29" i="1"/>
  <c r="F33" i="1"/>
  <c r="F34" i="1"/>
  <c r="F37" i="1"/>
  <c r="F38" i="1"/>
  <c r="F39" i="1"/>
  <c r="F45" i="1" s="1"/>
  <c r="E45" i="1" l="1"/>
  <c r="F41" i="1"/>
  <c r="F44" i="1" l="1"/>
  <c r="B44" i="1" l="1"/>
  <c r="E44" i="1" s="1"/>
  <c r="B46" i="1" l="1"/>
  <c r="E46" i="1"/>
  <c r="F46" i="1"/>
</calcChain>
</file>

<file path=xl/sharedStrings.xml><?xml version="1.0" encoding="utf-8"?>
<sst xmlns="http://schemas.openxmlformats.org/spreadsheetml/2006/main" count="41" uniqueCount="40">
  <si>
    <t>SELF NORMAL SANS CAFE</t>
  </si>
  <si>
    <t>SELF NORMAL AVEC CAFE</t>
  </si>
  <si>
    <t>TTC</t>
  </si>
  <si>
    <t>HT</t>
  </si>
  <si>
    <t>CAFE SEUL</t>
  </si>
  <si>
    <t xml:space="preserve">CAFE SEUL  VIENNOISERIE </t>
  </si>
  <si>
    <t>siret : 40980750000023</t>
  </si>
  <si>
    <t>type de prestation</t>
  </si>
  <si>
    <t xml:space="preserve">Date de la prestation : </t>
  </si>
  <si>
    <t>GALETTE POIRE CHOCOLAT</t>
  </si>
  <si>
    <t>GALETTE FRANGIPANE</t>
  </si>
  <si>
    <t>forfait boisson alcoolisée apéritif + vin par personne</t>
  </si>
  <si>
    <t>Code TVA</t>
  </si>
  <si>
    <t>TOTAL TTC</t>
  </si>
  <si>
    <t>NET A PAYER</t>
  </si>
  <si>
    <t>Total 
HT</t>
  </si>
  <si>
    <t>Total 
TTC</t>
  </si>
  <si>
    <t>Quantité</t>
  </si>
  <si>
    <t>MONTANT 
TVA</t>
  </si>
  <si>
    <t>SELF NORMAL SOCIETE EXTERIEUR</t>
  </si>
  <si>
    <t>FORFAIT NAPPE SERVIETTE</t>
  </si>
  <si>
    <t>REPAS AMELIORE+BOISSON</t>
  </si>
  <si>
    <t>REPAS AMELIORE SANS FROMAGE</t>
  </si>
  <si>
    <t xml:space="preserve">REPAS AMELIORE </t>
  </si>
  <si>
    <t>FORFAIT AVEC BOISSON</t>
  </si>
  <si>
    <t>FORFAIT SANS BOISSON</t>
  </si>
  <si>
    <t>BUFFET REDUCTION</t>
  </si>
  <si>
    <t xml:space="preserve">BUFFET REDUCTION FROID+CHAUD </t>
  </si>
  <si>
    <t>SOFT SANS ALCOOL (PAR PERS)</t>
  </si>
  <si>
    <t>RESTAURANT ASCE44 UNIV EIFFEL</t>
  </si>
  <si>
    <t>allée des ponts et chaussées</t>
  </si>
  <si>
    <t>44340 bouguenais</t>
  </si>
  <si>
    <t>article suplementaire</t>
  </si>
  <si>
    <t>bouteille de vin</t>
  </si>
  <si>
    <t>nos tarifs peuvent varier avec l'inflation merci de votre compréhension</t>
  </si>
  <si>
    <t>CAFE ACCUEIL (viennoiserie, jus, café)</t>
  </si>
  <si>
    <t>devis prestations restaurant nantes 2025</t>
  </si>
  <si>
    <t xml:space="preserve">service et nom organisateur </t>
  </si>
  <si>
    <t>jus d'orange (1 Litre pour 8 personnes)</t>
  </si>
  <si>
    <t>commentaires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</si>
</sst>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4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u/>
      <sz val="2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4"/>
      <color theme="0"/>
      <name val="Arial"/>
      <family val="2"/>
    </font>
    <font>
      <sz val="14"/>
      <color rgb="FF0000FF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44" fontId="2" fillId="0" borderId="1" xfId="1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0" fontId="2" fillId="0" borderId="0" xfId="0" applyNumberFormat="1" applyFont="1"/>
    <xf numFmtId="2" fontId="3" fillId="0" borderId="5" xfId="0" applyNumberFormat="1" applyFont="1" applyBorder="1"/>
    <xf numFmtId="1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18" xfId="0" applyFont="1" applyBorder="1"/>
    <xf numFmtId="164" fontId="2" fillId="0" borderId="18" xfId="1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3" fillId="0" borderId="2" xfId="0" applyNumberFormat="1" applyFont="1" applyBorder="1"/>
    <xf numFmtId="44" fontId="2" fillId="0" borderId="3" xfId="0" applyNumberFormat="1" applyFont="1" applyBorder="1" applyAlignment="1">
      <alignment horizontal="center" vertical="center"/>
    </xf>
    <xf numFmtId="44" fontId="2" fillId="0" borderId="3" xfId="1" applyNumberFormat="1" applyFont="1" applyBorder="1" applyAlignment="1">
      <alignment horizontal="righ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2" fontId="3" fillId="0" borderId="7" xfId="0" applyNumberFormat="1" applyFont="1" applyBorder="1"/>
    <xf numFmtId="44" fontId="2" fillId="0" borderId="8" xfId="1" applyNumberFormat="1" applyFont="1" applyBorder="1" applyAlignment="1">
      <alignment horizontal="right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right"/>
    </xf>
    <xf numFmtId="44" fontId="2" fillId="0" borderId="3" xfId="0" applyNumberFormat="1" applyFont="1" applyBorder="1" applyAlignment="1">
      <alignment horizontal="right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>
      <alignment wrapText="1"/>
    </xf>
    <xf numFmtId="44" fontId="2" fillId="0" borderId="13" xfId="0" applyNumberFormat="1" applyFont="1" applyBorder="1" applyAlignment="1">
      <alignment horizontal="center" vertical="center"/>
    </xf>
    <xf numFmtId="44" fontId="2" fillId="0" borderId="13" xfId="1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44" fontId="2" fillId="0" borderId="8" xfId="0" applyNumberFormat="1" applyFont="1" applyBorder="1" applyAlignment="1">
      <alignment horizontal="right" vertical="center"/>
    </xf>
    <xf numFmtId="44" fontId="2" fillId="0" borderId="14" xfId="0" applyNumberFormat="1" applyFont="1" applyBorder="1" applyAlignment="1">
      <alignment horizontal="right" vertical="center"/>
    </xf>
    <xf numFmtId="44" fontId="2" fillId="0" borderId="3" xfId="1" applyNumberFormat="1" applyFont="1" applyBorder="1" applyAlignment="1">
      <alignment horizontal="right" vertical="center"/>
    </xf>
    <xf numFmtId="44" fontId="2" fillId="0" borderId="1" xfId="1" applyNumberFormat="1" applyFont="1" applyBorder="1" applyAlignment="1">
      <alignment horizontal="right" vertical="center"/>
    </xf>
    <xf numFmtId="44" fontId="2" fillId="0" borderId="8" xfId="1" applyNumberFormat="1" applyFont="1" applyBorder="1" applyAlignment="1">
      <alignment horizontal="right" vertical="center"/>
    </xf>
    <xf numFmtId="44" fontId="2" fillId="0" borderId="14" xfId="1" applyNumberFormat="1" applyFont="1" applyBorder="1" applyAlignment="1">
      <alignment horizontal="right" vertical="center"/>
    </xf>
    <xf numFmtId="2" fontId="3" fillId="5" borderId="17" xfId="0" applyNumberFormat="1" applyFont="1" applyFill="1" applyBorder="1"/>
    <xf numFmtId="44" fontId="2" fillId="0" borderId="10" xfId="0" applyNumberFormat="1" applyFont="1" applyBorder="1" applyAlignment="1">
      <alignment horizontal="center" vertical="center"/>
    </xf>
    <xf numFmtId="44" fontId="2" fillId="0" borderId="10" xfId="1" applyNumberFormat="1" applyFont="1" applyBorder="1" applyAlignment="1">
      <alignment horizontal="center" vertical="center"/>
    </xf>
    <xf numFmtId="44" fontId="2" fillId="0" borderId="10" xfId="1" applyNumberFormat="1" applyFont="1" applyBorder="1" applyAlignment="1">
      <alignment horizontal="right" vertical="center" wrapText="1"/>
    </xf>
    <xf numFmtId="44" fontId="2" fillId="0" borderId="10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4" fontId="2" fillId="0" borderId="1" xfId="1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3" fillId="3" borderId="23" xfId="2" applyFont="1" applyFill="1" applyBorder="1" applyAlignment="1">
      <alignment horizontal="right" vertical="center"/>
    </xf>
    <xf numFmtId="44" fontId="3" fillId="3" borderId="23" xfId="2" applyFont="1" applyFill="1" applyBorder="1" applyAlignment="1">
      <alignment horizontal="center" vertical="center"/>
    </xf>
    <xf numFmtId="2" fontId="3" fillId="0" borderId="26" xfId="0" applyNumberFormat="1" applyFont="1" applyBorder="1"/>
    <xf numFmtId="44" fontId="2" fillId="0" borderId="24" xfId="0" applyNumberFormat="1" applyFont="1" applyBorder="1" applyAlignment="1">
      <alignment horizontal="center" vertical="center"/>
    </xf>
    <xf numFmtId="44" fontId="2" fillId="0" borderId="24" xfId="1" applyNumberFormat="1" applyFont="1" applyBorder="1" applyAlignment="1">
      <alignment horizontal="right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44" fontId="2" fillId="0" borderId="24" xfId="0" applyNumberFormat="1" applyFont="1" applyBorder="1" applyAlignment="1">
      <alignment horizontal="right" vertical="center"/>
    </xf>
    <xf numFmtId="44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2" fontId="3" fillId="0" borderId="20" xfId="0" applyNumberFormat="1" applyFont="1" applyBorder="1"/>
    <xf numFmtId="44" fontId="2" fillId="0" borderId="21" xfId="0" applyNumberFormat="1" applyFont="1" applyBorder="1" applyAlignment="1">
      <alignment horizontal="center" vertical="center"/>
    </xf>
    <xf numFmtId="44" fontId="2" fillId="0" borderId="21" xfId="1" applyNumberFormat="1" applyFont="1" applyBorder="1" applyAlignment="1">
      <alignment horizontal="right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44" fontId="2" fillId="0" borderId="21" xfId="0" applyNumberFormat="1" applyFont="1" applyBorder="1" applyAlignment="1">
      <alignment horizontal="right" vertical="center"/>
    </xf>
    <xf numFmtId="44" fontId="2" fillId="0" borderId="21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2" fontId="3" fillId="7" borderId="17" xfId="0" applyNumberFormat="1" applyFont="1" applyFill="1" applyBorder="1"/>
    <xf numFmtId="44" fontId="2" fillId="7" borderId="14" xfId="0" applyNumberFormat="1" applyFont="1" applyFill="1" applyBorder="1" applyAlignment="1">
      <alignment horizontal="center" vertical="center"/>
    </xf>
    <xf numFmtId="44" fontId="2" fillId="7" borderId="14" xfId="1" applyNumberFormat="1" applyFont="1" applyFill="1" applyBorder="1" applyAlignment="1">
      <alignment horizontal="right"/>
    </xf>
    <xf numFmtId="0" fontId="2" fillId="7" borderId="14" xfId="0" applyFont="1" applyFill="1" applyBorder="1" applyAlignment="1" applyProtection="1">
      <alignment horizontal="center" vertical="center"/>
      <protection locked="0"/>
    </xf>
    <xf numFmtId="44" fontId="2" fillId="7" borderId="14" xfId="0" applyNumberFormat="1" applyFont="1" applyFill="1" applyBorder="1" applyAlignment="1">
      <alignment horizontal="right" vertical="center"/>
    </xf>
    <xf numFmtId="44" fontId="2" fillId="7" borderId="14" xfId="1" applyNumberFormat="1" applyFont="1" applyFill="1" applyBorder="1" applyAlignment="1">
      <alignment horizontal="right" vertical="center"/>
    </xf>
    <xf numFmtId="44" fontId="2" fillId="0" borderId="24" xfId="0" applyNumberFormat="1" applyFont="1" applyBorder="1" applyAlignment="1">
      <alignment horizontal="right"/>
    </xf>
    <xf numFmtId="2" fontId="3" fillId="0" borderId="27" xfId="0" applyNumberFormat="1" applyFont="1" applyBorder="1"/>
    <xf numFmtId="44" fontId="2" fillId="0" borderId="28" xfId="0" applyNumberFormat="1" applyFont="1" applyBorder="1" applyAlignment="1">
      <alignment horizontal="center" vertical="center"/>
    </xf>
    <xf numFmtId="44" fontId="2" fillId="0" borderId="28" xfId="0" applyNumberFormat="1" applyFont="1" applyBorder="1" applyAlignment="1">
      <alignment horizontal="right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44" fontId="2" fillId="0" borderId="28" xfId="0" applyNumberFormat="1" applyFont="1" applyBorder="1" applyAlignment="1">
      <alignment horizontal="right" vertical="center"/>
    </xf>
    <xf numFmtId="44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2" fontId="3" fillId="7" borderId="15" xfId="0" applyNumberFormat="1" applyFont="1" applyFill="1" applyBorder="1"/>
    <xf numFmtId="44" fontId="2" fillId="7" borderId="13" xfId="0" applyNumberFormat="1" applyFont="1" applyFill="1" applyBorder="1" applyAlignment="1">
      <alignment horizontal="center" vertical="center"/>
    </xf>
    <xf numFmtId="44" fontId="2" fillId="7" borderId="13" xfId="0" applyNumberFormat="1" applyFont="1" applyFill="1" applyBorder="1" applyAlignment="1">
      <alignment horizontal="right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44" fontId="2" fillId="7" borderId="13" xfId="0" applyNumberFormat="1" applyFont="1" applyFill="1" applyBorder="1" applyAlignment="1">
      <alignment horizontal="right" vertical="center"/>
    </xf>
    <xf numFmtId="44" fontId="2" fillId="7" borderId="13" xfId="1" applyNumberFormat="1" applyFont="1" applyFill="1" applyBorder="1" applyAlignment="1">
      <alignment horizontal="right" vertical="center"/>
    </xf>
    <xf numFmtId="0" fontId="2" fillId="7" borderId="30" xfId="0" applyFont="1" applyFill="1" applyBorder="1" applyAlignment="1">
      <alignment horizontal="center" vertical="center"/>
    </xf>
    <xf numFmtId="44" fontId="2" fillId="7" borderId="13" xfId="1" applyNumberFormat="1" applyFont="1" applyFill="1" applyBorder="1" applyAlignment="1">
      <alignment horizontal="right"/>
    </xf>
    <xf numFmtId="2" fontId="3" fillId="0" borderId="24" xfId="0" applyNumberFormat="1" applyFont="1" applyBorder="1"/>
    <xf numFmtId="0" fontId="2" fillId="0" borderId="23" xfId="0" applyFont="1" applyBorder="1"/>
    <xf numFmtId="44" fontId="2" fillId="7" borderId="14" xfId="0" applyNumberFormat="1" applyFont="1" applyFill="1" applyBorder="1" applyAlignment="1">
      <alignment horizontal="right"/>
    </xf>
    <xf numFmtId="44" fontId="2" fillId="0" borderId="10" xfId="0" applyNumberFormat="1" applyFont="1" applyBorder="1" applyAlignment="1">
      <alignment horizontal="right" vertical="center"/>
    </xf>
    <xf numFmtId="0" fontId="7" fillId="7" borderId="0" xfId="0" applyFont="1" applyFill="1"/>
    <xf numFmtId="44" fontId="2" fillId="0" borderId="28" xfId="1" applyNumberFormat="1" applyFont="1" applyBorder="1" applyAlignment="1">
      <alignment horizontal="right"/>
    </xf>
    <xf numFmtId="2" fontId="3" fillId="5" borderId="11" xfId="0" applyNumberFormat="1" applyFont="1" applyFill="1" applyBorder="1" applyAlignment="1">
      <alignment wrapText="1"/>
    </xf>
    <xf numFmtId="0" fontId="8" fillId="7" borderId="0" xfId="0" applyFont="1" applyFill="1"/>
    <xf numFmtId="2" fontId="9" fillId="0" borderId="0" xfId="0" applyNumberFormat="1" applyFont="1"/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16" fontId="2" fillId="2" borderId="0" xfId="0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center" vertical="center" wrapText="1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3" fillId="6" borderId="1" xfId="0" applyNumberFormat="1" applyFont="1" applyFill="1" applyBorder="1" applyAlignment="1">
      <alignment vertical="center"/>
    </xf>
    <xf numFmtId="165" fontId="3" fillId="6" borderId="6" xfId="0" applyNumberFormat="1" applyFont="1" applyFill="1" applyBorder="1" applyAlignment="1">
      <alignment vertical="center"/>
    </xf>
    <xf numFmtId="165" fontId="3" fillId="6" borderId="24" xfId="0" applyNumberFormat="1" applyFont="1" applyFill="1" applyBorder="1" applyAlignment="1">
      <alignment vertical="center"/>
    </xf>
    <xf numFmtId="165" fontId="3" fillId="6" borderId="25" xfId="0" applyNumberFormat="1" applyFont="1" applyFill="1" applyBorder="1" applyAlignment="1">
      <alignment vertical="center"/>
    </xf>
    <xf numFmtId="44" fontId="3" fillId="3" borderId="23" xfId="2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44" fontId="2" fillId="6" borderId="1" xfId="2" applyFont="1" applyFill="1" applyBorder="1" applyAlignment="1">
      <alignment vertical="center"/>
    </xf>
    <xf numFmtId="44" fontId="2" fillId="6" borderId="24" xfId="2" applyFont="1" applyFill="1" applyBorder="1" applyAlignment="1">
      <alignment vertical="center"/>
    </xf>
    <xf numFmtId="44" fontId="2" fillId="6" borderId="5" xfId="2" applyFont="1" applyFill="1" applyBorder="1" applyAlignment="1">
      <alignment vertical="center"/>
    </xf>
    <xf numFmtId="44" fontId="2" fillId="6" borderId="26" xfId="2" applyFont="1" applyFill="1" applyBorder="1" applyAlignment="1">
      <alignment vertical="center"/>
    </xf>
    <xf numFmtId="2" fontId="2" fillId="0" borderId="7" xfId="0" applyNumberFormat="1" applyFont="1" applyBorder="1"/>
    <xf numFmtId="2" fontId="3" fillId="0" borderId="19" xfId="0" applyNumberFormat="1" applyFont="1" applyBorder="1" applyAlignment="1">
      <alignment horizontal="center" vertical="center"/>
    </xf>
    <xf numFmtId="2" fontId="13" fillId="8" borderId="31" xfId="0" applyNumberFormat="1" applyFont="1" applyFill="1" applyBorder="1" applyAlignment="1">
      <alignment horizontal="center" vertical="center"/>
    </xf>
    <xf numFmtId="2" fontId="11" fillId="8" borderId="32" xfId="0" applyNumberFormat="1" applyFont="1" applyFill="1" applyBorder="1" applyAlignment="1">
      <alignment horizontal="center"/>
    </xf>
    <xf numFmtId="2" fontId="11" fillId="8" borderId="33" xfId="0" applyNumberFormat="1" applyFont="1" applyFill="1" applyBorder="1" applyAlignment="1">
      <alignment horizontal="center"/>
    </xf>
    <xf numFmtId="44" fontId="2" fillId="4" borderId="24" xfId="0" applyNumberFormat="1" applyFont="1" applyFill="1" applyBorder="1" applyAlignment="1">
      <alignment horizontal="center" vertical="center"/>
    </xf>
    <xf numFmtId="44" fontId="2" fillId="4" borderId="24" xfId="1" applyNumberFormat="1" applyFont="1" applyFill="1" applyBorder="1" applyAlignment="1">
      <alignment horizontal="center" vertical="center"/>
    </xf>
    <xf numFmtId="0" fontId="2" fillId="0" borderId="1" xfId="0" applyFont="1" applyBorder="1"/>
    <xf numFmtId="2" fontId="3" fillId="4" borderId="15" xfId="0" applyNumberFormat="1" applyFont="1" applyFill="1" applyBorder="1" applyAlignment="1">
      <alignment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0</xdr:col>
      <xdr:colOff>2133600</xdr:colOff>
      <xdr:row>6</xdr:row>
      <xdr:rowOff>466725</xdr:rowOff>
    </xdr:to>
    <xdr:pic>
      <xdr:nvPicPr>
        <xdr:cNvPr id="1028" name="Image 2" descr="https://www.asceifsttar44.org/_img/asce-ifsttar.pn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8383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A42" sqref="A42"/>
    </sheetView>
  </sheetViews>
  <sheetFormatPr baseColWidth="10" defaultColWidth="11.5546875" defaultRowHeight="17.399999999999999" x14ac:dyDescent="0.3"/>
  <cols>
    <col min="1" max="1" width="50.44140625" style="1" customWidth="1"/>
    <col min="2" max="2" width="16.44140625" style="1" customWidth="1"/>
    <col min="3" max="4" width="12.44140625" style="1" customWidth="1"/>
    <col min="5" max="5" width="17" style="1" customWidth="1"/>
    <col min="6" max="6" width="16.6640625" style="1" customWidth="1"/>
    <col min="7" max="7" width="8" style="1" customWidth="1"/>
    <col min="8" max="16384" width="11.5546875" style="1"/>
  </cols>
  <sheetData>
    <row r="1" spans="1:8" x14ac:dyDescent="0.3">
      <c r="B1" s="1" t="s">
        <v>29</v>
      </c>
    </row>
    <row r="2" spans="1:8" x14ac:dyDescent="0.3">
      <c r="B2" s="1" t="s">
        <v>30</v>
      </c>
    </row>
    <row r="3" spans="1:8" x14ac:dyDescent="0.3">
      <c r="A3"/>
      <c r="B3" s="1" t="s">
        <v>31</v>
      </c>
    </row>
    <row r="5" spans="1:8" x14ac:dyDescent="0.3">
      <c r="B5" s="1" t="s">
        <v>6</v>
      </c>
    </row>
    <row r="7" spans="1:8" ht="71.25" customHeight="1" x14ac:dyDescent="0.3">
      <c r="B7" s="111" t="s">
        <v>36</v>
      </c>
      <c r="C7" s="111"/>
      <c r="D7" s="111"/>
      <c r="E7" s="111"/>
    </row>
    <row r="8" spans="1:8" ht="21.75" customHeight="1" x14ac:dyDescent="0.3">
      <c r="A8" s="122" t="s">
        <v>37</v>
      </c>
      <c r="B8" s="112"/>
      <c r="C8" s="113"/>
      <c r="D8" s="113"/>
      <c r="E8" s="113"/>
    </row>
    <row r="9" spans="1:8" x14ac:dyDescent="0.3">
      <c r="A9" s="123" t="s">
        <v>8</v>
      </c>
      <c r="B9" s="109"/>
      <c r="C9" s="110"/>
      <c r="D9" s="109"/>
      <c r="E9" s="109"/>
    </row>
    <row r="10" spans="1:8" ht="18" thickBot="1" x14ac:dyDescent="0.35">
      <c r="A10" s="4"/>
      <c r="B10" s="4"/>
    </row>
    <row r="11" spans="1:8" ht="33" customHeight="1" x14ac:dyDescent="0.3">
      <c r="A11" s="28" t="s">
        <v>7</v>
      </c>
      <c r="B11" s="29" t="s">
        <v>3</v>
      </c>
      <c r="C11" s="29" t="s">
        <v>2</v>
      </c>
      <c r="D11" s="30" t="s">
        <v>17</v>
      </c>
      <c r="E11" s="31" t="s">
        <v>15</v>
      </c>
      <c r="F11" s="31" t="s">
        <v>16</v>
      </c>
      <c r="G11" s="32" t="s">
        <v>12</v>
      </c>
    </row>
    <row r="12" spans="1:8" ht="18" thickBot="1" x14ac:dyDescent="0.35">
      <c r="A12" s="25" t="s">
        <v>5</v>
      </c>
      <c r="B12" s="18">
        <v>1.72</v>
      </c>
      <c r="C12" s="26">
        <v>1.9</v>
      </c>
      <c r="D12" s="8">
        <v>0</v>
      </c>
      <c r="E12" s="42">
        <f t="shared" ref="E12" si="0">D12*B12</f>
        <v>0</v>
      </c>
      <c r="F12" s="46">
        <f t="shared" ref="F12" si="1">D12*C12</f>
        <v>0</v>
      </c>
      <c r="G12" s="17">
        <v>1</v>
      </c>
    </row>
    <row r="13" spans="1:8" ht="18" thickBot="1" x14ac:dyDescent="0.35">
      <c r="A13" s="128"/>
      <c r="B13" s="18"/>
      <c r="C13" s="26"/>
      <c r="D13" s="8"/>
      <c r="E13" s="42"/>
      <c r="F13" s="46"/>
      <c r="G13" s="17"/>
    </row>
    <row r="14" spans="1:8" x14ac:dyDescent="0.3">
      <c r="A14" s="16" t="s">
        <v>4</v>
      </c>
      <c r="B14" s="7">
        <v>0.54300000000000004</v>
      </c>
      <c r="C14" s="5">
        <v>0.6</v>
      </c>
      <c r="D14" s="8">
        <v>0</v>
      </c>
      <c r="E14" s="42">
        <f t="shared" ref="E13:E16" si="2">D14*B14</f>
        <v>0</v>
      </c>
      <c r="F14" s="46">
        <f t="shared" ref="F13:F39" si="3">D14*C14</f>
        <v>0</v>
      </c>
      <c r="G14" s="17">
        <v>1</v>
      </c>
    </row>
    <row r="15" spans="1:8" x14ac:dyDescent="0.3">
      <c r="A15" s="10"/>
      <c r="B15" s="7"/>
      <c r="C15" s="5"/>
      <c r="D15" s="8"/>
      <c r="E15" s="42"/>
      <c r="F15" s="46"/>
      <c r="G15" s="17"/>
      <c r="H15" s="106"/>
    </row>
    <row r="16" spans="1:8" x14ac:dyDescent="0.3">
      <c r="A16" s="10" t="s">
        <v>35</v>
      </c>
      <c r="B16" s="7">
        <v>2.27</v>
      </c>
      <c r="C16" s="5">
        <v>2.5</v>
      </c>
      <c r="D16" s="8">
        <v>0</v>
      </c>
      <c r="E16" s="42">
        <f t="shared" ref="E16:E17" si="4">D16*B16</f>
        <v>0</v>
      </c>
      <c r="F16" s="46">
        <f t="shared" ref="F16:F17" si="5">D16*C16</f>
        <v>0</v>
      </c>
      <c r="G16" s="17">
        <v>1</v>
      </c>
    </row>
    <row r="17" spans="1:12" ht="18" thickBot="1" x14ac:dyDescent="0.35">
      <c r="A17" s="25" t="s">
        <v>38</v>
      </c>
      <c r="B17" s="18"/>
      <c r="C17" s="26"/>
      <c r="D17" s="27"/>
      <c r="E17" s="43"/>
      <c r="F17" s="47"/>
      <c r="G17" s="19"/>
    </row>
    <row r="18" spans="1:12" ht="18" thickBot="1" x14ac:dyDescent="0.35">
      <c r="A18" s="76"/>
      <c r="B18" s="77"/>
      <c r="C18" s="78"/>
      <c r="D18" s="79"/>
      <c r="E18" s="80"/>
      <c r="F18" s="81"/>
      <c r="G18" s="75"/>
    </row>
    <row r="19" spans="1:12" x14ac:dyDescent="0.3">
      <c r="A19" s="20" t="s">
        <v>26</v>
      </c>
      <c r="B19" s="21">
        <v>6.8179999999999996</v>
      </c>
      <c r="C19" s="22">
        <v>7.5</v>
      </c>
      <c r="D19" s="23">
        <v>0</v>
      </c>
      <c r="E19" s="41">
        <f t="shared" ref="E19:E39" si="6">D19*B19</f>
        <v>0</v>
      </c>
      <c r="F19" s="45">
        <f t="shared" si="3"/>
        <v>0</v>
      </c>
      <c r="G19" s="24">
        <v>1</v>
      </c>
    </row>
    <row r="20" spans="1:12" ht="18" thickBot="1" x14ac:dyDescent="0.35">
      <c r="A20" s="98" t="s">
        <v>27</v>
      </c>
      <c r="B20" s="62">
        <v>7.7270000000000003</v>
      </c>
      <c r="C20" s="63">
        <v>8.5</v>
      </c>
      <c r="D20" s="64">
        <v>0</v>
      </c>
      <c r="E20" s="65">
        <f t="shared" si="6"/>
        <v>0</v>
      </c>
      <c r="F20" s="66">
        <f t="shared" si="3"/>
        <v>0</v>
      </c>
      <c r="G20" s="67">
        <v>1</v>
      </c>
    </row>
    <row r="21" spans="1:12" ht="18" thickBot="1" x14ac:dyDescent="0.35">
      <c r="A21" s="90"/>
      <c r="B21" s="91"/>
      <c r="C21" s="97"/>
      <c r="D21" s="93"/>
      <c r="E21" s="94"/>
      <c r="F21" s="95"/>
      <c r="G21" s="96"/>
    </row>
    <row r="22" spans="1:12" x14ac:dyDescent="0.3">
      <c r="A22" s="68" t="s">
        <v>28</v>
      </c>
      <c r="B22" s="69">
        <v>1.91</v>
      </c>
      <c r="C22" s="70">
        <v>2.1</v>
      </c>
      <c r="D22" s="71">
        <v>0</v>
      </c>
      <c r="E22" s="72">
        <f t="shared" si="6"/>
        <v>0</v>
      </c>
      <c r="F22" s="73">
        <f t="shared" si="3"/>
        <v>0</v>
      </c>
      <c r="G22" s="74">
        <v>1</v>
      </c>
    </row>
    <row r="23" spans="1:12" x14ac:dyDescent="0.3">
      <c r="A23" s="10" t="s">
        <v>10</v>
      </c>
      <c r="B23" s="7">
        <v>15.45</v>
      </c>
      <c r="C23" s="5">
        <v>15</v>
      </c>
      <c r="D23" s="8">
        <v>0</v>
      </c>
      <c r="E23" s="42">
        <f t="shared" si="6"/>
        <v>0</v>
      </c>
      <c r="F23" s="46">
        <f t="shared" si="3"/>
        <v>0</v>
      </c>
      <c r="G23" s="17">
        <v>1</v>
      </c>
    </row>
    <row r="24" spans="1:12" ht="18" thickBot="1" x14ac:dyDescent="0.35">
      <c r="A24" s="61" t="s">
        <v>9</v>
      </c>
      <c r="B24" s="62">
        <v>18.18</v>
      </c>
      <c r="C24" s="82">
        <v>20</v>
      </c>
      <c r="D24" s="64">
        <v>0</v>
      </c>
      <c r="E24" s="65">
        <f t="shared" si="6"/>
        <v>0</v>
      </c>
      <c r="F24" s="66">
        <f t="shared" si="3"/>
        <v>0</v>
      </c>
      <c r="G24" s="67">
        <v>1</v>
      </c>
    </row>
    <row r="25" spans="1:12" ht="18" thickBot="1" x14ac:dyDescent="0.35">
      <c r="A25" s="90"/>
      <c r="B25" s="91"/>
      <c r="C25" s="92"/>
      <c r="D25" s="93"/>
      <c r="E25" s="94"/>
      <c r="F25" s="95"/>
      <c r="G25" s="96"/>
    </row>
    <row r="26" spans="1:12" ht="18" thickBot="1" x14ac:dyDescent="0.35">
      <c r="A26" s="83" t="s">
        <v>20</v>
      </c>
      <c r="B26" s="84">
        <v>13.64</v>
      </c>
      <c r="C26" s="85">
        <v>15</v>
      </c>
      <c r="D26" s="86">
        <v>0</v>
      </c>
      <c r="E26" s="87">
        <f t="shared" si="6"/>
        <v>0</v>
      </c>
      <c r="F26" s="88">
        <f t="shared" si="3"/>
        <v>0</v>
      </c>
      <c r="G26" s="89">
        <v>1</v>
      </c>
      <c r="I26" s="9"/>
    </row>
    <row r="27" spans="1:12" ht="18" thickBot="1" x14ac:dyDescent="0.35">
      <c r="A27" s="76"/>
      <c r="B27" s="77"/>
      <c r="C27" s="78"/>
      <c r="D27" s="79"/>
      <c r="E27" s="80"/>
      <c r="F27" s="81"/>
      <c r="G27" s="75"/>
      <c r="I27" s="2"/>
    </row>
    <row r="28" spans="1:12" x14ac:dyDescent="0.3">
      <c r="A28" s="20" t="s">
        <v>0</v>
      </c>
      <c r="B28" s="21">
        <v>9.09</v>
      </c>
      <c r="C28" s="22">
        <v>10</v>
      </c>
      <c r="D28" s="23">
        <v>0</v>
      </c>
      <c r="E28" s="41">
        <f t="shared" si="6"/>
        <v>0</v>
      </c>
      <c r="F28" s="45">
        <f t="shared" si="3"/>
        <v>0</v>
      </c>
      <c r="G28" s="24">
        <v>1</v>
      </c>
      <c r="H28" s="2"/>
    </row>
    <row r="29" spans="1:12" ht="18" thickBot="1" x14ac:dyDescent="0.35">
      <c r="A29" s="25" t="s">
        <v>1</v>
      </c>
      <c r="B29" s="18">
        <v>10</v>
      </c>
      <c r="C29" s="26">
        <v>11</v>
      </c>
      <c r="D29" s="27">
        <v>0</v>
      </c>
      <c r="E29" s="43">
        <f t="shared" si="6"/>
        <v>0</v>
      </c>
      <c r="F29" s="47">
        <f t="shared" si="3"/>
        <v>0</v>
      </c>
      <c r="G29" s="19">
        <v>1</v>
      </c>
      <c r="H29" s="106"/>
    </row>
    <row r="30" spans="1:12" ht="18" thickBot="1" x14ac:dyDescent="0.35">
      <c r="A30" s="83" t="s">
        <v>19</v>
      </c>
      <c r="B30" s="84">
        <v>11.82</v>
      </c>
      <c r="C30" s="103">
        <v>13</v>
      </c>
      <c r="D30" s="27">
        <v>0</v>
      </c>
      <c r="E30" s="43">
        <f t="shared" si="6"/>
        <v>0</v>
      </c>
      <c r="F30" s="47">
        <f t="shared" si="3"/>
        <v>0</v>
      </c>
      <c r="G30" s="19">
        <v>1</v>
      </c>
      <c r="H30" s="2"/>
    </row>
    <row r="31" spans="1:12" ht="18" thickBot="1" x14ac:dyDescent="0.35">
      <c r="A31" s="90"/>
      <c r="B31" s="91"/>
      <c r="C31" s="97"/>
      <c r="D31" s="93"/>
      <c r="E31" s="94"/>
      <c r="F31" s="95"/>
      <c r="G31" s="96"/>
      <c r="H31" s="2"/>
      <c r="L31" s="99"/>
    </row>
    <row r="32" spans="1:12" ht="18" thickBot="1" x14ac:dyDescent="0.35">
      <c r="A32" s="49" t="s">
        <v>25</v>
      </c>
      <c r="B32" s="33"/>
      <c r="C32" s="35"/>
      <c r="D32" s="37"/>
      <c r="E32" s="44"/>
      <c r="F32" s="48"/>
      <c r="G32" s="34"/>
      <c r="H32" s="2"/>
    </row>
    <row r="33" spans="1:8" ht="18" thickBot="1" x14ac:dyDescent="0.35">
      <c r="A33" s="20" t="s">
        <v>23</v>
      </c>
      <c r="B33" s="21">
        <v>19.09</v>
      </c>
      <c r="C33" s="36">
        <v>21</v>
      </c>
      <c r="D33" s="23">
        <v>0</v>
      </c>
      <c r="E33" s="41">
        <f>D33*B33</f>
        <v>0</v>
      </c>
      <c r="F33" s="45">
        <f>D33*C33</f>
        <v>0</v>
      </c>
      <c r="G33" s="24">
        <v>1</v>
      </c>
      <c r="H33" s="2"/>
    </row>
    <row r="34" spans="1:8" ht="18" thickBot="1" x14ac:dyDescent="0.35">
      <c r="A34" s="61" t="s">
        <v>22</v>
      </c>
      <c r="B34" s="62">
        <v>17.73</v>
      </c>
      <c r="C34" s="82">
        <v>19.5</v>
      </c>
      <c r="D34" s="23">
        <v>0</v>
      </c>
      <c r="E34" s="101">
        <f>D34*B34</f>
        <v>0</v>
      </c>
      <c r="F34" s="66">
        <f>D34*C34</f>
        <v>0</v>
      </c>
      <c r="G34" s="67">
        <v>1</v>
      </c>
      <c r="H34" s="2"/>
    </row>
    <row r="35" spans="1:8" ht="18" thickBot="1" x14ac:dyDescent="0.35">
      <c r="A35" s="90"/>
      <c r="B35" s="91"/>
      <c r="C35" s="92"/>
      <c r="D35" s="93"/>
      <c r="E35" s="94"/>
      <c r="F35" s="95"/>
      <c r="G35" s="96"/>
      <c r="H35" s="2"/>
    </row>
    <row r="36" spans="1:8" ht="24.75" customHeight="1" thickBot="1" x14ac:dyDescent="0.35">
      <c r="A36" s="49" t="s">
        <v>24</v>
      </c>
      <c r="B36" s="33"/>
      <c r="C36" s="35"/>
      <c r="D36" s="37"/>
      <c r="E36" s="44"/>
      <c r="F36" s="48"/>
      <c r="G36" s="34"/>
      <c r="H36" s="2"/>
    </row>
    <row r="37" spans="1:8" x14ac:dyDescent="0.3">
      <c r="A37" s="20" t="s">
        <v>21</v>
      </c>
      <c r="B37" s="21">
        <v>19.09</v>
      </c>
      <c r="C37" s="36">
        <v>21</v>
      </c>
      <c r="D37" s="8">
        <v>0</v>
      </c>
      <c r="E37" s="42">
        <f>D37*B37</f>
        <v>0</v>
      </c>
      <c r="F37" s="45">
        <f t="shared" si="3"/>
        <v>0</v>
      </c>
      <c r="G37" s="24">
        <v>1</v>
      </c>
      <c r="H37" s="2"/>
    </row>
    <row r="38" spans="1:8" ht="18" thickBot="1" x14ac:dyDescent="0.35">
      <c r="A38" s="10" t="s">
        <v>22</v>
      </c>
      <c r="B38" s="7">
        <v>17.73</v>
      </c>
      <c r="C38" s="6">
        <v>19.5</v>
      </c>
      <c r="D38" s="8">
        <v>0</v>
      </c>
      <c r="E38" s="42">
        <f>D38*B38</f>
        <v>0</v>
      </c>
      <c r="F38" s="46">
        <f t="shared" si="3"/>
        <v>0</v>
      </c>
      <c r="G38" s="17">
        <v>1</v>
      </c>
    </row>
    <row r="39" spans="1:8" ht="35.4" thickBot="1" x14ac:dyDescent="0.35">
      <c r="A39" s="38" t="s">
        <v>11</v>
      </c>
      <c r="B39" s="39">
        <v>2.5</v>
      </c>
      <c r="C39" s="40">
        <v>3</v>
      </c>
      <c r="D39" s="8">
        <v>0</v>
      </c>
      <c r="E39" s="43">
        <f t="shared" si="6"/>
        <v>0</v>
      </c>
      <c r="F39" s="47">
        <f t="shared" si="3"/>
        <v>0</v>
      </c>
      <c r="G39" s="19">
        <v>2</v>
      </c>
    </row>
    <row r="40" spans="1:8" ht="21.75" customHeight="1" thickBot="1" x14ac:dyDescent="0.35">
      <c r="A40" s="76"/>
      <c r="B40" s="77"/>
      <c r="C40" s="100"/>
      <c r="D40" s="108"/>
      <c r="E40" s="80"/>
      <c r="F40" s="81"/>
      <c r="G40" s="75"/>
    </row>
    <row r="41" spans="1:8" ht="23.25" customHeight="1" thickBot="1" x14ac:dyDescent="0.35">
      <c r="A41" s="104" t="s">
        <v>32</v>
      </c>
      <c r="B41" s="50"/>
      <c r="C41" s="51"/>
      <c r="D41" s="107"/>
      <c r="E41" s="52"/>
      <c r="F41" s="53">
        <f>+C41*D41</f>
        <v>0</v>
      </c>
      <c r="G41" s="54">
        <v>1</v>
      </c>
    </row>
    <row r="42" spans="1:8" ht="36.75" customHeight="1" thickBot="1" x14ac:dyDescent="0.35">
      <c r="A42" s="136" t="s">
        <v>33</v>
      </c>
      <c r="B42" s="133">
        <v>8.33</v>
      </c>
      <c r="C42" s="134">
        <v>10</v>
      </c>
      <c r="D42" s="64">
        <v>0</v>
      </c>
      <c r="E42" s="57">
        <f>+B42*D42</f>
        <v>0</v>
      </c>
      <c r="F42" s="58">
        <f>+C42*D42</f>
        <v>0</v>
      </c>
      <c r="G42" s="56">
        <v>2</v>
      </c>
    </row>
    <row r="43" spans="1:8" ht="29.4" customHeight="1" x14ac:dyDescent="0.3">
      <c r="A43" s="130" t="s">
        <v>39</v>
      </c>
      <c r="B43" s="135"/>
      <c r="C43" s="135"/>
      <c r="D43" s="135"/>
      <c r="E43" s="55" t="s">
        <v>18</v>
      </c>
      <c r="F43" s="115" t="s">
        <v>13</v>
      </c>
      <c r="G43" s="116"/>
    </row>
    <row r="44" spans="1:8" ht="40.5" customHeight="1" x14ac:dyDescent="0.3">
      <c r="A44" s="131"/>
      <c r="B44" s="126">
        <f>SUM(E13:E38,E41)</f>
        <v>0</v>
      </c>
      <c r="C44" s="11">
        <v>1</v>
      </c>
      <c r="D44" s="13">
        <v>0.1</v>
      </c>
      <c r="E44" s="124">
        <f>F44-B44</f>
        <v>0</v>
      </c>
      <c r="F44" s="117">
        <f>SUM(F13:F38,F41)</f>
        <v>0</v>
      </c>
      <c r="G44" s="118"/>
    </row>
    <row r="45" spans="1:8" ht="35.25" customHeight="1" thickBot="1" x14ac:dyDescent="0.35">
      <c r="A45" s="132"/>
      <c r="B45" s="127">
        <f>E42+E39</f>
        <v>0</v>
      </c>
      <c r="C45" s="12">
        <v>2</v>
      </c>
      <c r="D45" s="13">
        <v>0.2</v>
      </c>
      <c r="E45" s="125">
        <f>F45-B45</f>
        <v>0</v>
      </c>
      <c r="F45" s="119">
        <f>SUM(F39,F42)</f>
        <v>0</v>
      </c>
      <c r="G45" s="120"/>
    </row>
    <row r="46" spans="1:8" ht="36.75" customHeight="1" thickBot="1" x14ac:dyDescent="0.35">
      <c r="A46" s="129" t="s">
        <v>14</v>
      </c>
      <c r="B46" s="60">
        <f>SUM(B44:B45)</f>
        <v>0</v>
      </c>
      <c r="C46" s="14"/>
      <c r="D46" s="15"/>
      <c r="E46" s="59">
        <f>SUM(E44:E45)</f>
        <v>0</v>
      </c>
      <c r="F46" s="121">
        <f>SUM(F44:G45)</f>
        <v>0</v>
      </c>
      <c r="G46" s="121"/>
    </row>
    <row r="47" spans="1:8" x14ac:dyDescent="0.3">
      <c r="A47" s="114" t="s">
        <v>34</v>
      </c>
      <c r="B47" s="114"/>
      <c r="C47" s="114"/>
      <c r="D47" s="114"/>
      <c r="E47" s="114"/>
      <c r="F47" s="114"/>
      <c r="G47" s="114"/>
    </row>
    <row r="48" spans="1:8" x14ac:dyDescent="0.3">
      <c r="A48" s="105"/>
      <c r="B48" s="102"/>
      <c r="C48" s="102"/>
      <c r="D48" s="102"/>
      <c r="E48" s="102"/>
      <c r="F48" s="102"/>
      <c r="G48" s="102"/>
    </row>
    <row r="49" spans="1:1" x14ac:dyDescent="0.3">
      <c r="A49" s="3"/>
    </row>
    <row r="50" spans="1:1" x14ac:dyDescent="0.3">
      <c r="A50" s="3"/>
    </row>
    <row r="51" spans="1:1" x14ac:dyDescent="0.3">
      <c r="A51" s="3"/>
    </row>
  </sheetData>
  <sheetProtection selectLockedCells="1"/>
  <mergeCells count="8">
    <mergeCell ref="B7:E7"/>
    <mergeCell ref="B8:E8"/>
    <mergeCell ref="A47:G47"/>
    <mergeCell ref="F43:G43"/>
    <mergeCell ref="F44:G44"/>
    <mergeCell ref="F45:G45"/>
    <mergeCell ref="F46:G46"/>
    <mergeCell ref="A44:A45"/>
  </mergeCells>
  <phoneticPr fontId="0" type="noConversion"/>
  <pageMargins left="0.78740157499999996" right="0.78740157499999996" top="0.984251969" bottom="0.984251969" header="0.4921259845" footer="0.4921259845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</vt:lpstr>
      <vt:lpstr>Devis!Zone_d_impression</vt:lpstr>
    </vt:vector>
  </TitlesOfParts>
  <Company>IFSTTAR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11-072-9999</dc:creator>
  <cp:lastModifiedBy>GAUDUCHON Mickael</cp:lastModifiedBy>
  <cp:lastPrinted>2025-03-07T12:56:29Z</cp:lastPrinted>
  <dcterms:created xsi:type="dcterms:W3CDTF">2012-03-05T10:12:46Z</dcterms:created>
  <dcterms:modified xsi:type="dcterms:W3CDTF">2025-03-07T13:11:33Z</dcterms:modified>
</cp:coreProperties>
</file>